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Összegzés" sheetId="1" r:id="rId1"/>
    <sheet name="Oktatás" sheetId="2" r:id="rId2"/>
    <sheet name="Publikáció" sheetId="3" r:id="rId3"/>
    <sheet name="Szakmai alk." sheetId="4" r:id="rId4"/>
    <sheet name="Tud. közélet" sheetId="5" r:id="rId5"/>
  </sheets>
  <definedNames/>
  <calcPr fullCalcOnLoad="1"/>
</workbook>
</file>

<file path=xl/sharedStrings.xml><?xml version="1.0" encoding="utf-8"?>
<sst xmlns="http://schemas.openxmlformats.org/spreadsheetml/2006/main" count="152" uniqueCount="109">
  <si>
    <t>1.</t>
  </si>
  <si>
    <t>Értékelési tényezők</t>
  </si>
  <si>
    <t>2.</t>
  </si>
  <si>
    <t>Tantárgy, szakirány és szakfelelősség</t>
  </si>
  <si>
    <t>3.</t>
  </si>
  <si>
    <t>Meghívott előadó más felsőoktatási intézményben</t>
  </si>
  <si>
    <t>4.</t>
  </si>
  <si>
    <t>Szakdolgozat, diplomamunka</t>
  </si>
  <si>
    <t>5.</t>
  </si>
  <si>
    <t>6.</t>
  </si>
  <si>
    <t>TDK munka</t>
  </si>
  <si>
    <t>7.</t>
  </si>
  <si>
    <t>PhD témavezetés</t>
  </si>
  <si>
    <t>pont-
érték</t>
  </si>
  <si>
    <t>mennyi-
ség</t>
  </si>
  <si>
    <t>pont-
szám</t>
  </si>
  <si>
    <t>Összpontszám:</t>
  </si>
  <si>
    <t>25-35</t>
  </si>
  <si>
    <t>0-15</t>
  </si>
  <si>
    <t>- külföldi, idegen nyelvű folyóiratban</t>
  </si>
  <si>
    <t>- M.o.-on megjelenő idegen nyelvű folyóiratban</t>
  </si>
  <si>
    <t>- magyar nyelvű folyóiratban</t>
  </si>
  <si>
    <t>Tudományosan megalapozott, benyújtott szakmai koncepció, terv, katonai gyakorlat terve</t>
  </si>
  <si>
    <t>- szabadalom</t>
  </si>
  <si>
    <t>- újítás</t>
  </si>
  <si>
    <t>Szabadalom, újítás</t>
  </si>
  <si>
    <t>Képzésfejlesztés a felsőoktatás korszerűsítésében</t>
  </si>
  <si>
    <t>- új tantárgy</t>
  </si>
  <si>
    <t>- új szakirány</t>
  </si>
  <si>
    <t>- új tanfolyam</t>
  </si>
  <si>
    <t>- új szak</t>
  </si>
  <si>
    <t>Szabványosítás, szabályzatkidolgozás, terminológia kidolgozás</t>
  </si>
  <si>
    <t>Szervezetfejlesztés</t>
  </si>
  <si>
    <t>Technológiafejlesztés</t>
  </si>
  <si>
    <t>Elfogadott pályázatok, elnyert kutatási források</t>
  </si>
  <si>
    <t>8.</t>
  </si>
  <si>
    <t xml:space="preserve">A minőségbiztosítási rendszer továbbfejlesztése
</t>
  </si>
  <si>
    <t>Tudományos és szakmai testületi tagság</t>
  </si>
  <si>
    <t>- MTA köztestületi tag</t>
  </si>
  <si>
    <t>- MTA bizottsági tag</t>
  </si>
  <si>
    <t>- MTA bizottsági/albizottsági tisztség</t>
  </si>
  <si>
    <t>- intézményi, kari tud. testületi tagság</t>
  </si>
  <si>
    <t>Részvétel tud. eljárásban (az elmúlt öt évben)</t>
  </si>
  <si>
    <t>Összegzett értékelés</t>
  </si>
  <si>
    <t>Fsz.</t>
  </si>
  <si>
    <t>Értékelt terület</t>
  </si>
  <si>
    <r>
      <t xml:space="preserve">szorzó
</t>
    </r>
    <r>
      <rPr>
        <b/>
        <i/>
        <sz val="10"/>
        <color indexed="8"/>
        <rFont val="Calibri"/>
        <family val="2"/>
      </rPr>
      <t>(nem okt.)</t>
    </r>
  </si>
  <si>
    <r>
      <t xml:space="preserve">szorzó
</t>
    </r>
    <r>
      <rPr>
        <b/>
        <i/>
        <sz val="10"/>
        <color indexed="8"/>
        <rFont val="Calibri"/>
        <family val="2"/>
      </rPr>
      <t>(okt.)</t>
    </r>
  </si>
  <si>
    <t>rész-
pont</t>
  </si>
  <si>
    <t xml:space="preserve">Oktató (I / N)?  </t>
  </si>
  <si>
    <t>Publikáció típusa</t>
  </si>
  <si>
    <t>Nem lektorált folyóiratcikk</t>
  </si>
  <si>
    <t>Lektorált folyóiratcikk</t>
  </si>
  <si>
    <t>- tantárgy (db)</t>
  </si>
  <si>
    <t>- szakirány (db)</t>
  </si>
  <si>
    <t>- szak (db)</t>
  </si>
  <si>
    <t>- külföldön (alkalom)</t>
  </si>
  <si>
    <t>- Magyarországon (alkalom)</t>
  </si>
  <si>
    <t>- konzulens (fő)</t>
  </si>
  <si>
    <t>- bíráló (fő)</t>
  </si>
  <si>
    <t>- témavezető (fő)</t>
  </si>
  <si>
    <t>- doktorandusz (fő)</t>
  </si>
  <si>
    <t>(2) Oktatók esetében: 150 óra/tanév = 25 pont … 300 óra/tanév = 35 pont;
       Nem oktatók esetében: 10 óra/tanév = 25 pont … 60 óra/tanév = 35 pont;</t>
  </si>
  <si>
    <t>(3) 10 óra/tanév = 1 pont … 30 óra/tanév = 15 pont;</t>
  </si>
  <si>
    <t>(1) Értékelés az értékelési időszak legkedvezőbb, egymást követő három tanév átlag-
      óraszáma alapján.</t>
  </si>
  <si>
    <r>
      <t>Tanóratartás a PhD képzésben</t>
    </r>
    <r>
      <rPr>
        <i/>
        <sz val="11"/>
        <color indexed="8"/>
        <rFont val="Calibri"/>
        <family val="2"/>
      </rPr>
      <t xml:space="preserve"> (1) (3)</t>
    </r>
    <r>
      <rPr>
        <sz val="11"/>
        <color indexed="8"/>
        <rFont val="Calibri"/>
        <family val="2"/>
      </rPr>
      <t xml:space="preserve">
</t>
    </r>
  </si>
  <si>
    <t>- OTDK I-III. hely témavezetése (fő)</t>
  </si>
  <si>
    <t>- ITDK I-III. hely témavezetése (fő)</t>
  </si>
  <si>
    <t>- fokozatot szerzett doktorandusz (fő)</t>
  </si>
  <si>
    <r>
      <t>Munkakör szerinti tanóratartás</t>
    </r>
    <r>
      <rPr>
        <i/>
        <sz val="11"/>
        <color indexed="8"/>
        <rFont val="Calibri"/>
        <family val="2"/>
      </rPr>
      <t xml:space="preserve"> (1) (2)</t>
    </r>
    <r>
      <rPr>
        <sz val="11"/>
        <color indexed="8"/>
        <rFont val="Calibri"/>
        <family val="2"/>
      </rPr>
      <t xml:space="preserve">
(valamennyi képzési formában)</t>
    </r>
  </si>
  <si>
    <t>1. Oktatási tevékenység</t>
  </si>
  <si>
    <t>2. Publikációs tevékenység</t>
  </si>
  <si>
    <t>- könyv</t>
  </si>
  <si>
    <t>- könyvfejezet, szerkesztett könyvben cikk</t>
  </si>
  <si>
    <t>Könyv, könyvfejezet</t>
  </si>
  <si>
    <t>Előadás konferencia kiadványban</t>
  </si>
  <si>
    <t>- nemzetközi szervezésű, idegen nyelvű, lektorált</t>
  </si>
  <si>
    <t>- nemzetközi szervezésű, idegen nyelvű, nem lektorált</t>
  </si>
  <si>
    <t>- hazai szervezésű, idegen nyelvű, nem lektorált</t>
  </si>
  <si>
    <t>- hazai szervezésű, idegen nyelvű, lektorált</t>
  </si>
  <si>
    <t>- magyar nyelvű</t>
  </si>
  <si>
    <t>Kiegészítő kövelmények:</t>
  </si>
  <si>
    <t>- mértékadó folyóiratokban megjelent publikációk száma (min. 10):</t>
  </si>
  <si>
    <t>- fokozatszerzés után megjelent publikációk száma (min. 10):</t>
  </si>
  <si>
    <t>- idegen nyelvű publikációk száma (min. 4):</t>
  </si>
  <si>
    <t>- az értékelési időszak során végzett oktatás (tanév)</t>
  </si>
  <si>
    <t>3. Szakmai alkotó tevékenység</t>
  </si>
  <si>
    <t>- folyóiratban megjelent szakmai publikációk száma (min. 20):</t>
  </si>
  <si>
    <t>4. Tudományos szakmai közéleti tevékenység</t>
  </si>
  <si>
    <t>- MHTT és más tud. testületi tagság</t>
  </si>
  <si>
    <t>- MHTT és más tud. testületi tisztség</t>
  </si>
  <si>
    <t>- intézményi, kari tud. testületi tisztség</t>
  </si>
  <si>
    <t>Tud. konferencia, tanácskozás szervezése</t>
  </si>
  <si>
    <t>Tud. kiadvány szerkesztőbizottsági tagság</t>
  </si>
  <si>
    <t>- szervezőbizottság vezetése (rendezvény)</t>
  </si>
  <si>
    <t>- szervezőbizottsági tagság (rendezvény)</t>
  </si>
  <si>
    <t>- mértékadó folyóirat (db)</t>
  </si>
  <si>
    <t>- más folyóirat (db)</t>
  </si>
  <si>
    <t>Más felsőoktatási és kutatási szervezeti tagság (db)</t>
  </si>
  <si>
    <t>- opponens (fő)</t>
  </si>
  <si>
    <t>- bíráló bizottsági elnök (fő)</t>
  </si>
  <si>
    <t>- bíráló bizottsági tag (fő)</t>
  </si>
  <si>
    <t>Tud. szakmai kitüntetések, díjak, ösztöndíjak (db)</t>
  </si>
  <si>
    <t>Tud. szakmai interjú országos médiában, sajtóban (db)</t>
  </si>
  <si>
    <t xml:space="preserve">  Oktatási tevékenység</t>
  </si>
  <si>
    <t xml:space="preserve">  Publikációs tevékenység</t>
  </si>
  <si>
    <t xml:space="preserve">  Szakmai alkotó tevékenység</t>
  </si>
  <si>
    <t xml:space="preserve">  Tudományos szakmai közéleti tevékenység</t>
  </si>
  <si>
    <t>5/c. sz. melléklet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</si>
</sst>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25">
    <font>
      <sz val="11"/>
      <color indexed="8"/>
      <name val="Calibri"/>
      <family val="2"/>
    </font>
    <font>
      <b/>
      <i/>
      <sz val="10"/>
      <color indexed="8"/>
      <name val="Calibri"/>
      <family val="2"/>
    </font>
    <font>
      <b/>
      <i/>
      <sz val="14"/>
      <color indexed="8"/>
      <name val="Cambria"/>
      <family val="1"/>
    </font>
    <font>
      <b/>
      <i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i/>
      <sz val="11"/>
      <color indexed="8"/>
      <name val="Calibri"/>
      <family val="2"/>
    </font>
    <font>
      <b/>
      <i/>
      <sz val="14"/>
      <color indexed="8"/>
      <name val="Calibri"/>
      <family val="2"/>
    </font>
    <font>
      <sz val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16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2" fillId="0" borderId="0" applyNumberFormat="0" applyFill="0" applyBorder="0" applyAlignment="0" applyProtection="0"/>
    <xf numFmtId="0" fontId="20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0" fillId="17" borderId="7" applyNumberFormat="0" applyFont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21" borderId="0" applyNumberFormat="0" applyBorder="0" applyAlignment="0" applyProtection="0"/>
    <xf numFmtId="0" fontId="13" fillId="4" borderId="0" applyNumberFormat="0" applyBorder="0" applyAlignment="0" applyProtection="0"/>
    <xf numFmtId="0" fontId="17" fillId="22" borderId="8" applyNumberFormat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3" borderId="0" applyNumberFormat="0" applyBorder="0" applyAlignment="0" applyProtection="0"/>
    <xf numFmtId="0" fontId="15" fillId="23" borderId="0" applyNumberFormat="0" applyBorder="0" applyAlignment="0" applyProtection="0"/>
    <xf numFmtId="0" fontId="18" fillId="22" borderId="1" applyNumberFormat="0" applyAlignment="0" applyProtection="0"/>
    <xf numFmtId="9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2" fillId="0" borderId="0" xfId="0" applyFont="1" applyAlignment="1" applyProtection="1">
      <alignment vertical="top"/>
      <protection locked="0"/>
    </xf>
    <xf numFmtId="0" fontId="0" fillId="0" borderId="0" xfId="0" applyAlignment="1" applyProtection="1">
      <alignment vertical="top"/>
      <protection locked="0"/>
    </xf>
    <xf numFmtId="0" fontId="0" fillId="0" borderId="0" xfId="0" applyAlignment="1" applyProtection="1">
      <alignment horizontal="center" vertical="top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top" wrapText="1"/>
      <protection locked="0"/>
    </xf>
    <xf numFmtId="0" fontId="0" fillId="0" borderId="10" xfId="0" applyBorder="1" applyAlignment="1" applyProtection="1">
      <alignment horizontal="center" vertical="top"/>
      <protection locked="0"/>
    </xf>
    <xf numFmtId="0" fontId="0" fillId="0" borderId="10" xfId="0" applyBorder="1" applyAlignment="1" applyProtection="1">
      <alignment vertical="top" wrapText="1"/>
      <protection locked="0"/>
    </xf>
    <xf numFmtId="0" fontId="0" fillId="0" borderId="10" xfId="0" applyBorder="1" applyAlignment="1" applyProtection="1">
      <alignment horizontal="center" vertical="center" wrapText="1"/>
      <protection locked="0"/>
    </xf>
    <xf numFmtId="0" fontId="0" fillId="17" borderId="10" xfId="0" applyFill="1" applyBorder="1" applyAlignment="1" applyProtection="1">
      <alignment vertical="top" wrapText="1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top"/>
      <protection locked="0"/>
    </xf>
    <xf numFmtId="0" fontId="0" fillId="0" borderId="11" xfId="0" applyBorder="1" applyAlignment="1" applyProtection="1">
      <alignment vertical="top" wrapText="1"/>
      <protection locked="0"/>
    </xf>
    <xf numFmtId="0" fontId="0" fillId="17" borderId="11" xfId="0" applyFill="1" applyBorder="1" applyAlignment="1" applyProtection="1">
      <alignment horizontal="center" vertical="top"/>
      <protection locked="0"/>
    </xf>
    <xf numFmtId="0" fontId="0" fillId="17" borderId="11" xfId="0" applyFill="1" applyBorder="1" applyAlignment="1" applyProtection="1">
      <alignment vertical="top"/>
      <protection locked="0"/>
    </xf>
    <xf numFmtId="0" fontId="4" fillId="0" borderId="11" xfId="0" applyFont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top"/>
      <protection locked="0"/>
    </xf>
    <xf numFmtId="0" fontId="0" fillId="0" borderId="12" xfId="0" applyBorder="1" applyAlignment="1" applyProtection="1" quotePrefix="1">
      <alignment vertical="top"/>
      <protection locked="0"/>
    </xf>
    <xf numFmtId="0" fontId="0" fillId="0" borderId="13" xfId="0" applyBorder="1" applyAlignment="1" applyProtection="1">
      <alignment horizontal="center" vertical="top"/>
      <protection locked="0"/>
    </xf>
    <xf numFmtId="0" fontId="0" fillId="0" borderId="13" xfId="0" applyBorder="1" applyAlignment="1" applyProtection="1" quotePrefix="1">
      <alignment vertical="top"/>
      <protection locked="0"/>
    </xf>
    <xf numFmtId="0" fontId="0" fillId="0" borderId="11" xfId="0" applyBorder="1" applyAlignment="1" applyProtection="1">
      <alignment vertical="top"/>
      <protection locked="0"/>
    </xf>
    <xf numFmtId="0" fontId="0" fillId="0" borderId="12" xfId="0" applyBorder="1" applyAlignment="1" applyProtection="1">
      <alignment vertical="top"/>
      <protection locked="0"/>
    </xf>
    <xf numFmtId="0" fontId="0" fillId="0" borderId="13" xfId="0" applyBorder="1" applyAlignment="1" applyProtection="1">
      <alignment vertical="top"/>
      <protection locked="0"/>
    </xf>
    <xf numFmtId="0" fontId="0" fillId="17" borderId="10" xfId="0" applyFill="1" applyBorder="1" applyAlignment="1" applyProtection="1">
      <alignment vertical="top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12" xfId="0" applyBorder="1" applyAlignment="1" applyProtection="1">
      <alignment horizontal="center" vertical="top"/>
      <protection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0" fillId="0" borderId="12" xfId="0" applyBorder="1" applyAlignment="1" applyProtection="1" quotePrefix="1">
      <alignment vertical="top" wrapText="1"/>
      <protection locked="0"/>
    </xf>
    <xf numFmtId="0" fontId="0" fillId="0" borderId="12" xfId="0" applyBorder="1" applyAlignment="1" applyProtection="1">
      <alignment horizontal="center" vertical="top" wrapText="1"/>
      <protection locked="0"/>
    </xf>
    <xf numFmtId="0" fontId="0" fillId="0" borderId="12" xfId="0" applyFill="1" applyBorder="1" applyAlignment="1" applyProtection="1">
      <alignment vertical="top" wrapText="1"/>
      <protection locked="0"/>
    </xf>
    <xf numFmtId="0" fontId="0" fillId="0" borderId="11" xfId="0" applyFill="1" applyBorder="1" applyAlignment="1" applyProtection="1">
      <alignment horizontal="center" vertical="top"/>
      <protection locked="0"/>
    </xf>
    <xf numFmtId="0" fontId="0" fillId="0" borderId="11" xfId="0" applyFill="1" applyBorder="1" applyAlignment="1" applyProtection="1">
      <alignment horizontal="center" vertical="center"/>
      <protection locked="0"/>
    </xf>
    <xf numFmtId="0" fontId="0" fillId="22" borderId="11" xfId="0" applyFill="1" applyBorder="1" applyAlignment="1" applyProtection="1">
      <alignment horizontal="center" vertical="top"/>
      <protection locked="0"/>
    </xf>
    <xf numFmtId="0" fontId="0" fillId="24" borderId="11" xfId="0" applyFill="1" applyBorder="1" applyAlignment="1" applyProtection="1">
      <alignment horizontal="center" vertical="top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vertical="center" wrapText="1"/>
      <protection locked="0"/>
    </xf>
    <xf numFmtId="0" fontId="0" fillId="0" borderId="10" xfId="0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right" vertical="top"/>
      <protection locked="0"/>
    </xf>
    <xf numFmtId="0" fontId="0" fillId="0" borderId="0" xfId="0" applyAlignment="1" applyProtection="1">
      <alignment vertical="top" wrapText="1"/>
      <protection locked="0"/>
    </xf>
    <xf numFmtId="0" fontId="0" fillId="0" borderId="12" xfId="0" applyFill="1" applyBorder="1" applyAlignment="1" applyProtection="1">
      <alignment horizontal="center" vertical="top"/>
      <protection locked="0"/>
    </xf>
    <xf numFmtId="0" fontId="0" fillId="0" borderId="12" xfId="0" applyFill="1" applyBorder="1" applyAlignment="1" applyProtection="1">
      <alignment vertical="top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vertical="top"/>
      <protection locked="0"/>
    </xf>
    <xf numFmtId="0" fontId="0" fillId="0" borderId="10" xfId="0" applyFont="1" applyBorder="1" applyAlignment="1" applyProtection="1">
      <alignment vertical="top" wrapText="1"/>
      <protection locked="0"/>
    </xf>
    <xf numFmtId="0" fontId="0" fillId="17" borderId="11" xfId="0" applyFill="1" applyBorder="1" applyAlignment="1" applyProtection="1">
      <alignment horizontal="center" vertical="center"/>
      <protection locked="0"/>
    </xf>
    <xf numFmtId="0" fontId="0" fillId="0" borderId="13" xfId="0" applyBorder="1" applyAlignment="1" applyProtection="1" quotePrefix="1">
      <alignment vertical="top" wrapText="1"/>
      <protection locked="0"/>
    </xf>
    <xf numFmtId="0" fontId="0" fillId="0" borderId="12" xfId="0" applyFill="1" applyBorder="1" applyAlignment="1" applyProtection="1">
      <alignment horizontal="center" vertical="center"/>
      <protection locked="0"/>
    </xf>
    <xf numFmtId="0" fontId="0" fillId="0" borderId="13" xfId="0" applyFill="1" applyBorder="1" applyAlignment="1" applyProtection="1">
      <alignment horizontal="center" vertical="center"/>
      <protection locked="0"/>
    </xf>
    <xf numFmtId="0" fontId="0" fillId="0" borderId="13" xfId="0" applyFill="1" applyBorder="1" applyAlignment="1" applyProtection="1">
      <alignment horizontal="center" vertical="top"/>
      <protection locked="0"/>
    </xf>
    <xf numFmtId="0" fontId="0" fillId="0" borderId="0" xfId="0" applyAlignment="1" applyProtection="1">
      <alignment horizontal="right" vertical="center"/>
      <protection locked="0"/>
    </xf>
    <xf numFmtId="0" fontId="0" fillId="0" borderId="14" xfId="0" applyBorder="1" applyAlignment="1" applyProtection="1">
      <alignment horizontal="center" vertical="top"/>
      <protection locked="0"/>
    </xf>
    <xf numFmtId="0" fontId="5" fillId="0" borderId="15" xfId="0" applyFont="1" applyBorder="1" applyAlignment="1" applyProtection="1">
      <alignment horizontal="center" vertical="center"/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0" fontId="5" fillId="0" borderId="16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right" vertical="top"/>
      <protection locked="0"/>
    </xf>
    <xf numFmtId="0" fontId="5" fillId="0" borderId="15" xfId="0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center" vertical="center"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4" fillId="0" borderId="13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top" wrapText="1"/>
      <protection locked="0"/>
    </xf>
    <xf numFmtId="0" fontId="0" fillId="0" borderId="0" xfId="0" applyAlignment="1">
      <alignment vertical="top" wrapText="1"/>
    </xf>
    <xf numFmtId="0" fontId="3" fillId="0" borderId="0" xfId="0" applyFont="1" applyAlignment="1" applyProtection="1">
      <alignment horizontal="left" vertical="top" wrapText="1"/>
      <protection locked="0"/>
    </xf>
    <xf numFmtId="0" fontId="0" fillId="0" borderId="10" xfId="0" applyBorder="1" applyAlignment="1" applyProtection="1" quotePrefix="1">
      <alignment horizontal="left" vertical="top" wrapText="1"/>
      <protection locked="0"/>
    </xf>
    <xf numFmtId="0" fontId="0" fillId="0" borderId="10" xfId="0" applyFont="1" applyBorder="1" applyAlignment="1" applyProtection="1" quotePrefix="1">
      <alignment horizontal="left" vertical="top" wrapText="1"/>
      <protection locked="0"/>
    </xf>
    <xf numFmtId="0" fontId="0" fillId="0" borderId="15" xfId="0" applyBorder="1" applyAlignment="1" applyProtection="1" quotePrefix="1">
      <alignment horizontal="left" vertical="top" wrapText="1"/>
      <protection locked="0"/>
    </xf>
    <xf numFmtId="0" fontId="0" fillId="0" borderId="14" xfId="0" applyBorder="1" applyAlignment="1" applyProtection="1" quotePrefix="1">
      <alignment horizontal="left" vertical="top" wrapText="1"/>
      <protection locked="0"/>
    </xf>
    <xf numFmtId="0" fontId="0" fillId="0" borderId="16" xfId="0" applyBorder="1" applyAlignment="1" applyProtection="1" quotePrefix="1">
      <alignment horizontal="left" vertical="top" wrapText="1"/>
      <protection locked="0"/>
    </xf>
    <xf numFmtId="0" fontId="0" fillId="0" borderId="11" xfId="0" applyBorder="1" applyAlignment="1" applyProtection="1">
      <alignment horizontal="center" vertical="top"/>
      <protection locked="0"/>
    </xf>
    <xf numFmtId="0" fontId="0" fillId="0" borderId="12" xfId="0" applyBorder="1" applyAlignment="1" applyProtection="1">
      <alignment horizontal="center" vertical="top"/>
      <protection locked="0"/>
    </xf>
    <xf numFmtId="0" fontId="0" fillId="0" borderId="13" xfId="0" applyBorder="1" applyAlignment="1" applyProtection="1">
      <alignment horizontal="center" vertical="top"/>
      <protection locked="0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"/>
  <sheetViews>
    <sheetView tabSelected="1" zoomScalePageLayoutView="50" workbookViewId="0" topLeftCell="A1">
      <selection activeCell="I3" sqref="I3"/>
    </sheetView>
  </sheetViews>
  <sheetFormatPr defaultColWidth="9.140625" defaultRowHeight="15"/>
  <cols>
    <col min="1" max="1" width="4.7109375" style="2" customWidth="1"/>
    <col min="2" max="2" width="40.7109375" style="2" customWidth="1"/>
    <col min="3" max="3" width="9.7109375" style="2" customWidth="1"/>
    <col min="4" max="4" width="9.7109375" style="3" customWidth="1"/>
    <col min="5" max="6" width="9.7109375" style="2" customWidth="1"/>
    <col min="7" max="16384" width="9.140625" style="2" customWidth="1"/>
  </cols>
  <sheetData>
    <row r="1" spans="5:6" ht="39.75" customHeight="1">
      <c r="E1" s="56" t="s">
        <v>108</v>
      </c>
      <c r="F1" s="56"/>
    </row>
    <row r="2" spans="1:5" ht="31.5" customHeight="1">
      <c r="A2" s="1" t="s">
        <v>43</v>
      </c>
      <c r="D2" s="51" t="s">
        <v>49</v>
      </c>
      <c r="E2" s="6"/>
    </row>
    <row r="3" spans="1:5" ht="15" customHeight="1">
      <c r="A3" s="1"/>
      <c r="D3" s="38"/>
      <c r="E3" s="52"/>
    </row>
    <row r="4" spans="1:6" ht="30" customHeight="1">
      <c r="A4" s="27" t="s">
        <v>44</v>
      </c>
      <c r="B4" s="4" t="s">
        <v>45</v>
      </c>
      <c r="C4" s="27" t="s">
        <v>48</v>
      </c>
      <c r="D4" s="5" t="s">
        <v>47</v>
      </c>
      <c r="E4" s="5" t="s">
        <v>46</v>
      </c>
      <c r="F4" s="5" t="s">
        <v>15</v>
      </c>
    </row>
    <row r="5" spans="1:6" ht="31.5" customHeight="1">
      <c r="A5" s="35" t="s">
        <v>0</v>
      </c>
      <c r="B5" s="36" t="s">
        <v>104</v>
      </c>
      <c r="C5" s="8">
        <f>MIN(100,Oktatás!E23)</f>
        <v>0</v>
      </c>
      <c r="D5" s="8">
        <v>0.3</v>
      </c>
      <c r="E5" s="37">
        <v>0.1</v>
      </c>
      <c r="F5" s="10">
        <f>IF($E$2="I",C5*D5,IF($E$2="N",C5*E5,0))</f>
        <v>0</v>
      </c>
    </row>
    <row r="6" spans="1:6" ht="31.5" customHeight="1">
      <c r="A6" s="35" t="s">
        <v>2</v>
      </c>
      <c r="B6" s="36" t="s">
        <v>105</v>
      </c>
      <c r="C6" s="8">
        <f>MIN(100,Publikáció!E20)</f>
        <v>0</v>
      </c>
      <c r="D6" s="8">
        <v>0.4</v>
      </c>
      <c r="E6" s="37">
        <v>0.35</v>
      </c>
      <c r="F6" s="10">
        <f>IF($E$2="I",C6*D6,IF($E$2="N",C6*E6,0))</f>
        <v>0</v>
      </c>
    </row>
    <row r="7" spans="1:6" ht="31.5" customHeight="1">
      <c r="A7" s="35" t="s">
        <v>4</v>
      </c>
      <c r="B7" s="36" t="s">
        <v>106</v>
      </c>
      <c r="C7" s="8">
        <f>MIN(100,'Szakmai alk.'!E17)</f>
        <v>0</v>
      </c>
      <c r="D7" s="8">
        <v>0.1</v>
      </c>
      <c r="E7" s="37">
        <v>0.4</v>
      </c>
      <c r="F7" s="10">
        <f>IF($E$2="I",C7*D7,IF($E$2="N",C7*E7,0))</f>
        <v>0</v>
      </c>
    </row>
    <row r="8" spans="1:6" ht="31.5" customHeight="1">
      <c r="A8" s="35" t="s">
        <v>6</v>
      </c>
      <c r="B8" s="36" t="s">
        <v>107</v>
      </c>
      <c r="C8" s="8">
        <f>MIN(100,'Tud. közélet'!E24)</f>
        <v>0</v>
      </c>
      <c r="D8" s="8">
        <v>0.2</v>
      </c>
      <c r="E8" s="37">
        <v>0.15</v>
      </c>
      <c r="F8" s="10">
        <f>IF($E$2="I",C8*D8,IF($E$2="N",C8*E8,0))</f>
        <v>0</v>
      </c>
    </row>
    <row r="9" spans="1:6" s="25" customFormat="1" ht="30" customHeight="1">
      <c r="A9" s="53" t="s">
        <v>16</v>
      </c>
      <c r="B9" s="54"/>
      <c r="C9" s="54"/>
      <c r="D9" s="54"/>
      <c r="E9" s="55"/>
      <c r="F9" s="24">
        <f>F5+F6+F7+F8</f>
        <v>0</v>
      </c>
    </row>
    <row r="10" spans="1:6" s="25" customFormat="1" ht="30" customHeight="1">
      <c r="A10" s="53" t="str">
        <f>IF(AND(F9&gt;49,Oktatás!E23&gt;=40,Oktatás!E26&gt;=3,Publikáció!E23&gt;=20,Publikáció!E24&gt;=10,Publikáció!E25&gt;=10,Publikáció!E26&gt;=4),"A minimumkövetelményeknek megfelel","A mimimumkövetelményeknek nem felel meg")</f>
        <v>A mimimumkövetelményeknek nem felel meg</v>
      </c>
      <c r="B10" s="54"/>
      <c r="C10" s="54"/>
      <c r="D10" s="54"/>
      <c r="E10" s="54"/>
      <c r="F10" s="55"/>
    </row>
  </sheetData>
  <sheetProtection/>
  <mergeCells count="3">
    <mergeCell ref="A9:E9"/>
    <mergeCell ref="A10:F10"/>
    <mergeCell ref="E1:F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0"/>
  <sheetViews>
    <sheetView zoomScalePageLayoutView="40" workbookViewId="0" topLeftCell="A1">
      <selection activeCell="A1" sqref="A1"/>
    </sheetView>
  </sheetViews>
  <sheetFormatPr defaultColWidth="9.140625" defaultRowHeight="15"/>
  <cols>
    <col min="1" max="1" width="4.7109375" style="2" customWidth="1"/>
    <col min="2" max="2" width="48.7109375" style="2" customWidth="1"/>
    <col min="3" max="3" width="8.7109375" style="3" customWidth="1"/>
    <col min="4" max="5" width="8.7109375" style="2" customWidth="1"/>
    <col min="6" max="16384" width="9.140625" style="2" customWidth="1"/>
  </cols>
  <sheetData>
    <row r="1" ht="31.5" customHeight="1">
      <c r="A1" s="1" t="s">
        <v>70</v>
      </c>
    </row>
    <row r="2" spans="1:5" ht="30">
      <c r="A2" s="58" t="s">
        <v>1</v>
      </c>
      <c r="B2" s="59"/>
      <c r="C2" s="5" t="s">
        <v>13</v>
      </c>
      <c r="D2" s="5" t="s">
        <v>14</v>
      </c>
      <c r="E2" s="5" t="s">
        <v>15</v>
      </c>
    </row>
    <row r="3" spans="1:5" ht="30">
      <c r="A3" s="6" t="s">
        <v>0</v>
      </c>
      <c r="B3" s="7" t="s">
        <v>69</v>
      </c>
      <c r="C3" s="8" t="s">
        <v>17</v>
      </c>
      <c r="D3" s="9"/>
      <c r="E3" s="10"/>
    </row>
    <row r="4" spans="1:5" ht="15">
      <c r="A4" s="11" t="s">
        <v>2</v>
      </c>
      <c r="B4" s="12" t="s">
        <v>3</v>
      </c>
      <c r="C4" s="13"/>
      <c r="D4" s="14"/>
      <c r="E4" s="60">
        <f>D5*C5+D6*C6+D7*C7</f>
        <v>0</v>
      </c>
    </row>
    <row r="5" spans="1:5" ht="15">
      <c r="A5" s="16"/>
      <c r="B5" s="17" t="s">
        <v>53</v>
      </c>
      <c r="C5" s="16">
        <v>1</v>
      </c>
      <c r="D5" s="21"/>
      <c r="E5" s="61"/>
    </row>
    <row r="6" spans="1:5" ht="15">
      <c r="A6" s="16"/>
      <c r="B6" s="17" t="s">
        <v>54</v>
      </c>
      <c r="C6" s="16">
        <v>2</v>
      </c>
      <c r="D6" s="21"/>
      <c r="E6" s="61"/>
    </row>
    <row r="7" spans="1:5" ht="15">
      <c r="A7" s="18"/>
      <c r="B7" s="19" t="s">
        <v>55</v>
      </c>
      <c r="C7" s="18">
        <v>4</v>
      </c>
      <c r="D7" s="22"/>
      <c r="E7" s="62"/>
    </row>
    <row r="8" spans="1:5" ht="15">
      <c r="A8" s="11" t="s">
        <v>4</v>
      </c>
      <c r="B8" s="20" t="s">
        <v>5</v>
      </c>
      <c r="C8" s="13"/>
      <c r="D8" s="14"/>
      <c r="E8" s="60">
        <f>D9*C9+D10*C10</f>
        <v>0</v>
      </c>
    </row>
    <row r="9" spans="1:5" ht="15">
      <c r="A9" s="16"/>
      <c r="B9" s="17" t="s">
        <v>56</v>
      </c>
      <c r="C9" s="16">
        <v>10</v>
      </c>
      <c r="D9" s="21"/>
      <c r="E9" s="61"/>
    </row>
    <row r="10" spans="1:5" ht="15">
      <c r="A10" s="18"/>
      <c r="B10" s="19" t="s">
        <v>57</v>
      </c>
      <c r="C10" s="18">
        <v>5</v>
      </c>
      <c r="D10" s="22"/>
      <c r="E10" s="62"/>
    </row>
    <row r="11" spans="1:5" ht="15">
      <c r="A11" s="11" t="s">
        <v>6</v>
      </c>
      <c r="B11" s="20" t="s">
        <v>7</v>
      </c>
      <c r="C11" s="13"/>
      <c r="D11" s="14"/>
      <c r="E11" s="60">
        <f>D12*C12+D13*C13</f>
        <v>0</v>
      </c>
    </row>
    <row r="12" spans="1:5" ht="15">
      <c r="A12" s="16"/>
      <c r="B12" s="17" t="s">
        <v>58</v>
      </c>
      <c r="C12" s="26">
        <v>3</v>
      </c>
      <c r="D12" s="21"/>
      <c r="E12" s="61"/>
    </row>
    <row r="13" spans="1:5" ht="15">
      <c r="A13" s="18"/>
      <c r="B13" s="19" t="s">
        <v>59</v>
      </c>
      <c r="C13" s="18">
        <v>1</v>
      </c>
      <c r="D13" s="22"/>
      <c r="E13" s="62"/>
    </row>
    <row r="14" spans="1:5" ht="30">
      <c r="A14" s="6" t="s">
        <v>8</v>
      </c>
      <c r="B14" s="7" t="s">
        <v>65</v>
      </c>
      <c r="C14" s="8" t="s">
        <v>18</v>
      </c>
      <c r="D14" s="23"/>
      <c r="E14" s="10"/>
    </row>
    <row r="15" spans="1:5" ht="15">
      <c r="A15" s="11" t="s">
        <v>9</v>
      </c>
      <c r="B15" s="20" t="s">
        <v>10</v>
      </c>
      <c r="C15" s="13"/>
      <c r="D15" s="14"/>
      <c r="E15" s="60">
        <f>D16*C16+D17*C17+D18*C18+D19*C19</f>
        <v>0</v>
      </c>
    </row>
    <row r="16" spans="1:5" ht="15">
      <c r="A16" s="16"/>
      <c r="B16" s="17" t="s">
        <v>66</v>
      </c>
      <c r="C16" s="40">
        <v>7</v>
      </c>
      <c r="D16" s="41"/>
      <c r="E16" s="61"/>
    </row>
    <row r="17" spans="1:5" ht="15">
      <c r="A17" s="16"/>
      <c r="B17" s="17" t="s">
        <v>67</v>
      </c>
      <c r="C17" s="40">
        <v>5</v>
      </c>
      <c r="D17" s="41"/>
      <c r="E17" s="61"/>
    </row>
    <row r="18" spans="1:5" ht="15">
      <c r="A18" s="16"/>
      <c r="B18" s="17" t="s">
        <v>60</v>
      </c>
      <c r="C18" s="16">
        <v>3</v>
      </c>
      <c r="D18" s="21"/>
      <c r="E18" s="61"/>
    </row>
    <row r="19" spans="1:5" ht="15">
      <c r="A19" s="18"/>
      <c r="B19" s="19" t="s">
        <v>59</v>
      </c>
      <c r="C19" s="18">
        <v>1</v>
      </c>
      <c r="D19" s="22"/>
      <c r="E19" s="62"/>
    </row>
    <row r="20" spans="1:5" ht="15">
      <c r="A20" s="11" t="s">
        <v>11</v>
      </c>
      <c r="B20" s="20" t="s">
        <v>12</v>
      </c>
      <c r="C20" s="13"/>
      <c r="D20" s="14"/>
      <c r="E20" s="60">
        <f>D21*C21+D22*C22</f>
        <v>0</v>
      </c>
    </row>
    <row r="21" spans="1:5" ht="15">
      <c r="A21" s="16"/>
      <c r="B21" s="17" t="s">
        <v>68</v>
      </c>
      <c r="C21" s="40">
        <v>8</v>
      </c>
      <c r="D21" s="41"/>
      <c r="E21" s="61"/>
    </row>
    <row r="22" spans="1:5" ht="15">
      <c r="A22" s="22"/>
      <c r="B22" s="19" t="s">
        <v>61</v>
      </c>
      <c r="C22" s="18">
        <v>5</v>
      </c>
      <c r="D22" s="22"/>
      <c r="E22" s="62"/>
    </row>
    <row r="23" spans="1:5" s="25" customFormat="1" ht="30" customHeight="1">
      <c r="A23" s="57" t="s">
        <v>16</v>
      </c>
      <c r="B23" s="54"/>
      <c r="C23" s="54"/>
      <c r="D23" s="55"/>
      <c r="E23" s="24">
        <f>E3+E4+E8+E11+E14+E15+E20</f>
        <v>0</v>
      </c>
    </row>
    <row r="24" spans="1:6" ht="15" customHeight="1">
      <c r="A24" s="43"/>
      <c r="B24" s="43"/>
      <c r="C24" s="43"/>
      <c r="D24" s="43"/>
      <c r="E24" s="42"/>
      <c r="F24" s="44"/>
    </row>
    <row r="25" spans="1:6" ht="19.5" customHeight="1">
      <c r="A25" s="65" t="s">
        <v>81</v>
      </c>
      <c r="B25" s="65"/>
      <c r="C25" s="65"/>
      <c r="D25" s="65"/>
      <c r="E25" s="65"/>
      <c r="F25" s="44"/>
    </row>
    <row r="26" spans="1:6" ht="15" customHeight="1">
      <c r="A26" s="66" t="s">
        <v>85</v>
      </c>
      <c r="B26" s="67"/>
      <c r="C26" s="67"/>
      <c r="D26" s="67"/>
      <c r="E26" s="45"/>
      <c r="F26" s="44"/>
    </row>
    <row r="28" spans="1:5" ht="30" customHeight="1">
      <c r="A28" s="63" t="s">
        <v>64</v>
      </c>
      <c r="B28" s="63"/>
      <c r="C28" s="63"/>
      <c r="D28" s="63"/>
      <c r="E28" s="63"/>
    </row>
    <row r="29" spans="1:5" ht="30" customHeight="1">
      <c r="A29" s="63" t="s">
        <v>62</v>
      </c>
      <c r="B29" s="64"/>
      <c r="C29" s="64"/>
      <c r="D29" s="64"/>
      <c r="E29" s="64"/>
    </row>
    <row r="30" spans="1:5" ht="15" customHeight="1">
      <c r="A30" s="63" t="s">
        <v>63</v>
      </c>
      <c r="B30" s="64"/>
      <c r="C30" s="64"/>
      <c r="D30" s="64"/>
      <c r="E30" s="64"/>
    </row>
  </sheetData>
  <sheetProtection/>
  <mergeCells count="12">
    <mergeCell ref="A30:E30"/>
    <mergeCell ref="A25:E25"/>
    <mergeCell ref="A26:D26"/>
    <mergeCell ref="A28:E28"/>
    <mergeCell ref="A29:E29"/>
    <mergeCell ref="A23:D23"/>
    <mergeCell ref="A2:B2"/>
    <mergeCell ref="E4:E7"/>
    <mergeCell ref="E8:E10"/>
    <mergeCell ref="E11:E13"/>
    <mergeCell ref="E15:E19"/>
    <mergeCell ref="E20:E2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.7109375" style="2" customWidth="1"/>
    <col min="2" max="2" width="48.7109375" style="2" customWidth="1"/>
    <col min="3" max="3" width="8.7109375" style="3" customWidth="1"/>
    <col min="4" max="5" width="8.7109375" style="2" customWidth="1"/>
    <col min="6" max="16384" width="9.140625" style="2" customWidth="1"/>
  </cols>
  <sheetData>
    <row r="1" ht="31.5" customHeight="1">
      <c r="A1" s="1" t="s">
        <v>71</v>
      </c>
    </row>
    <row r="2" spans="1:5" ht="30">
      <c r="A2" s="58" t="s">
        <v>50</v>
      </c>
      <c r="B2" s="59"/>
      <c r="C2" s="5" t="s">
        <v>13</v>
      </c>
      <c r="D2" s="5" t="s">
        <v>14</v>
      </c>
      <c r="E2" s="5" t="s">
        <v>15</v>
      </c>
    </row>
    <row r="3" spans="1:5" ht="15.75" customHeight="1">
      <c r="A3" s="11" t="s">
        <v>0</v>
      </c>
      <c r="B3" s="12" t="s">
        <v>74</v>
      </c>
      <c r="C3" s="13"/>
      <c r="D3" s="13"/>
      <c r="E3" s="60">
        <f>C4*D4+C5*D5</f>
        <v>0</v>
      </c>
    </row>
    <row r="4" spans="1:5" ht="15.75" customHeight="1">
      <c r="A4" s="16"/>
      <c r="B4" s="28" t="s">
        <v>72</v>
      </c>
      <c r="C4" s="29">
        <v>8</v>
      </c>
      <c r="D4" s="30"/>
      <c r="E4" s="61"/>
    </row>
    <row r="5" spans="1:5" ht="15.75" customHeight="1">
      <c r="A5" s="16"/>
      <c r="B5" s="28" t="s">
        <v>73</v>
      </c>
      <c r="C5" s="29">
        <v>4</v>
      </c>
      <c r="D5" s="30"/>
      <c r="E5" s="61"/>
    </row>
    <row r="6" spans="1:5" ht="15">
      <c r="A6" s="11" t="s">
        <v>2</v>
      </c>
      <c r="B6" s="12" t="s">
        <v>52</v>
      </c>
      <c r="C6" s="13"/>
      <c r="D6" s="14"/>
      <c r="E6" s="60">
        <f>D7*C7+D8*C8+D9*C9</f>
        <v>0</v>
      </c>
    </row>
    <row r="7" spans="1:5" ht="15">
      <c r="A7" s="16"/>
      <c r="B7" s="17" t="s">
        <v>19</v>
      </c>
      <c r="C7" s="16">
        <v>6</v>
      </c>
      <c r="D7" s="21"/>
      <c r="E7" s="61"/>
    </row>
    <row r="8" spans="1:5" ht="15">
      <c r="A8" s="16"/>
      <c r="B8" s="17" t="s">
        <v>20</v>
      </c>
      <c r="C8" s="16">
        <v>4</v>
      </c>
      <c r="D8" s="21"/>
      <c r="E8" s="61"/>
    </row>
    <row r="9" spans="1:5" ht="15">
      <c r="A9" s="18"/>
      <c r="B9" s="19" t="s">
        <v>21</v>
      </c>
      <c r="C9" s="18">
        <v>2</v>
      </c>
      <c r="D9" s="22"/>
      <c r="E9" s="62"/>
    </row>
    <row r="10" spans="1:5" ht="15" customHeight="1">
      <c r="A10" s="11" t="s">
        <v>4</v>
      </c>
      <c r="B10" s="20" t="s">
        <v>51</v>
      </c>
      <c r="C10" s="13"/>
      <c r="D10" s="14"/>
      <c r="E10" s="60">
        <f>D11*C11+D12*C12+D13*C13</f>
        <v>0</v>
      </c>
    </row>
    <row r="11" spans="1:5" ht="15" customHeight="1">
      <c r="A11" s="16"/>
      <c r="B11" s="17" t="s">
        <v>19</v>
      </c>
      <c r="C11" s="16">
        <v>3</v>
      </c>
      <c r="D11" s="21"/>
      <c r="E11" s="61"/>
    </row>
    <row r="12" spans="1:5" ht="15" customHeight="1">
      <c r="A12" s="16"/>
      <c r="B12" s="17" t="s">
        <v>20</v>
      </c>
      <c r="C12" s="16">
        <v>2</v>
      </c>
      <c r="D12" s="21"/>
      <c r="E12" s="61"/>
    </row>
    <row r="13" spans="1:5" ht="15" customHeight="1">
      <c r="A13" s="18"/>
      <c r="B13" s="19" t="s">
        <v>21</v>
      </c>
      <c r="C13" s="18">
        <v>1</v>
      </c>
      <c r="D13" s="22"/>
      <c r="E13" s="62"/>
    </row>
    <row r="14" spans="1:5" ht="15">
      <c r="A14" s="11" t="s">
        <v>6</v>
      </c>
      <c r="B14" s="20" t="s">
        <v>75</v>
      </c>
      <c r="C14" s="13"/>
      <c r="D14" s="14"/>
      <c r="E14" s="60">
        <f>D15*C15+D16*C16+D17*C17+D18*C18++D19*C19</f>
        <v>0</v>
      </c>
    </row>
    <row r="15" spans="1:5" ht="15">
      <c r="A15" s="16"/>
      <c r="B15" s="17" t="s">
        <v>76</v>
      </c>
      <c r="C15" s="26">
        <v>4</v>
      </c>
      <c r="D15" s="21"/>
      <c r="E15" s="61"/>
    </row>
    <row r="16" spans="1:5" ht="15">
      <c r="A16" s="16"/>
      <c r="B16" s="17" t="s">
        <v>77</v>
      </c>
      <c r="C16" s="26">
        <v>3</v>
      </c>
      <c r="D16" s="21"/>
      <c r="E16" s="61"/>
    </row>
    <row r="17" spans="1:5" ht="15">
      <c r="A17" s="16"/>
      <c r="B17" s="17" t="s">
        <v>79</v>
      </c>
      <c r="C17" s="26">
        <v>2</v>
      </c>
      <c r="D17" s="21"/>
      <c r="E17" s="61"/>
    </row>
    <row r="18" spans="1:5" ht="15">
      <c r="A18" s="16"/>
      <c r="B18" s="17" t="s">
        <v>78</v>
      </c>
      <c r="C18" s="26">
        <v>1</v>
      </c>
      <c r="D18" s="21"/>
      <c r="E18" s="61"/>
    </row>
    <row r="19" spans="1:5" ht="15">
      <c r="A19" s="18"/>
      <c r="B19" s="19" t="s">
        <v>80</v>
      </c>
      <c r="C19" s="18">
        <v>1</v>
      </c>
      <c r="D19" s="22"/>
      <c r="E19" s="62"/>
    </row>
    <row r="20" spans="1:5" s="25" customFormat="1" ht="30" customHeight="1">
      <c r="A20" s="53" t="s">
        <v>16</v>
      </c>
      <c r="B20" s="54"/>
      <c r="C20" s="54"/>
      <c r="D20" s="55"/>
      <c r="E20" s="24">
        <f>E3+E6+E10+E14</f>
        <v>0</v>
      </c>
    </row>
    <row r="22" spans="1:7" ht="19.5" customHeight="1">
      <c r="A22" s="65" t="s">
        <v>81</v>
      </c>
      <c r="B22" s="65"/>
      <c r="C22" s="65"/>
      <c r="D22" s="65"/>
      <c r="E22" s="65"/>
      <c r="F22" s="39"/>
      <c r="G22" s="39"/>
    </row>
    <row r="23" spans="1:7" ht="15" customHeight="1">
      <c r="A23" s="66" t="s">
        <v>87</v>
      </c>
      <c r="B23" s="67"/>
      <c r="C23" s="67"/>
      <c r="D23" s="67"/>
      <c r="E23" s="45"/>
      <c r="F23" s="39"/>
      <c r="G23" s="39"/>
    </row>
    <row r="24" spans="1:5" ht="15" customHeight="1">
      <c r="A24" s="66" t="s">
        <v>82</v>
      </c>
      <c r="B24" s="67"/>
      <c r="C24" s="67"/>
      <c r="D24" s="67"/>
      <c r="E24" s="45"/>
    </row>
    <row r="25" spans="1:5" ht="15" customHeight="1">
      <c r="A25" s="68" t="s">
        <v>83</v>
      </c>
      <c r="B25" s="69"/>
      <c r="C25" s="69"/>
      <c r="D25" s="70"/>
      <c r="E25" s="45"/>
    </row>
    <row r="26" spans="1:5" ht="15">
      <c r="A26" s="68" t="s">
        <v>84</v>
      </c>
      <c r="B26" s="69"/>
      <c r="C26" s="69"/>
      <c r="D26" s="70"/>
      <c r="E26" s="45"/>
    </row>
  </sheetData>
  <sheetProtection/>
  <mergeCells count="11">
    <mergeCell ref="E3:E5"/>
    <mergeCell ref="A23:D23"/>
    <mergeCell ref="E6:E9"/>
    <mergeCell ref="E10:E13"/>
    <mergeCell ref="E14:E19"/>
    <mergeCell ref="A22:E22"/>
    <mergeCell ref="A20:D20"/>
    <mergeCell ref="A24:D24"/>
    <mergeCell ref="A25:D25"/>
    <mergeCell ref="A26:D26"/>
    <mergeCell ref="A2:B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7"/>
  <sheetViews>
    <sheetView zoomScalePageLayoutView="0" workbookViewId="0" topLeftCell="A1">
      <selection activeCell="A2" sqref="A2:B2"/>
    </sheetView>
  </sheetViews>
  <sheetFormatPr defaultColWidth="9.140625" defaultRowHeight="15"/>
  <cols>
    <col min="1" max="1" width="4.7109375" style="2" customWidth="1"/>
    <col min="2" max="2" width="48.7109375" style="2" customWidth="1"/>
    <col min="3" max="3" width="8.7109375" style="3" customWidth="1"/>
    <col min="4" max="5" width="8.7109375" style="2" customWidth="1"/>
    <col min="6" max="16384" width="9.140625" style="2" customWidth="1"/>
  </cols>
  <sheetData>
    <row r="1" ht="31.5" customHeight="1">
      <c r="A1" s="1" t="s">
        <v>86</v>
      </c>
    </row>
    <row r="2" spans="1:5" ht="30">
      <c r="A2" s="58" t="s">
        <v>1</v>
      </c>
      <c r="B2" s="59"/>
      <c r="C2" s="5" t="s">
        <v>13</v>
      </c>
      <c r="D2" s="5" t="s">
        <v>14</v>
      </c>
      <c r="E2" s="5" t="s">
        <v>15</v>
      </c>
    </row>
    <row r="3" spans="1:5" ht="31.5" customHeight="1">
      <c r="A3" s="11" t="s">
        <v>0</v>
      </c>
      <c r="B3" s="12" t="s">
        <v>22</v>
      </c>
      <c r="C3" s="32">
        <v>10</v>
      </c>
      <c r="D3" s="33"/>
      <c r="E3" s="15"/>
    </row>
    <row r="4" spans="1:5" ht="15">
      <c r="A4" s="11" t="s">
        <v>2</v>
      </c>
      <c r="B4" s="12" t="s">
        <v>25</v>
      </c>
      <c r="C4" s="13"/>
      <c r="D4" s="13"/>
      <c r="E4" s="60">
        <f>D5*C5+D6*C6</f>
        <v>0</v>
      </c>
    </row>
    <row r="5" spans="1:5" ht="15">
      <c r="A5" s="16"/>
      <c r="B5" s="17" t="s">
        <v>23</v>
      </c>
      <c r="C5" s="16">
        <v>10</v>
      </c>
      <c r="D5" s="16"/>
      <c r="E5" s="61"/>
    </row>
    <row r="6" spans="1:5" ht="15">
      <c r="A6" s="18"/>
      <c r="B6" s="19" t="s">
        <v>24</v>
      </c>
      <c r="C6" s="18">
        <v>2</v>
      </c>
      <c r="D6" s="18"/>
      <c r="E6" s="62"/>
    </row>
    <row r="7" spans="1:5" ht="15" customHeight="1">
      <c r="A7" s="11" t="s">
        <v>4</v>
      </c>
      <c r="B7" s="20" t="s">
        <v>26</v>
      </c>
      <c r="C7" s="13"/>
      <c r="D7" s="13"/>
      <c r="E7" s="60">
        <f>D8*C8+D9*C9+D10*C10+D11*C11</f>
        <v>0</v>
      </c>
    </row>
    <row r="8" spans="1:5" ht="15" customHeight="1">
      <c r="A8" s="16"/>
      <c r="B8" s="17" t="s">
        <v>27</v>
      </c>
      <c r="C8" s="16">
        <v>4</v>
      </c>
      <c r="D8" s="16"/>
      <c r="E8" s="61"/>
    </row>
    <row r="9" spans="1:5" ht="15" customHeight="1">
      <c r="A9" s="16"/>
      <c r="B9" s="17" t="s">
        <v>28</v>
      </c>
      <c r="C9" s="16">
        <v>8</v>
      </c>
      <c r="D9" s="16"/>
      <c r="E9" s="61"/>
    </row>
    <row r="10" spans="1:5" ht="15" customHeight="1">
      <c r="A10" s="16"/>
      <c r="B10" s="17" t="s">
        <v>30</v>
      </c>
      <c r="C10" s="16">
        <v>15</v>
      </c>
      <c r="D10" s="16"/>
      <c r="E10" s="61"/>
    </row>
    <row r="11" spans="1:5" ht="15" customHeight="1">
      <c r="A11" s="18"/>
      <c r="B11" s="19" t="s">
        <v>29</v>
      </c>
      <c r="C11" s="18">
        <v>2</v>
      </c>
      <c r="D11" s="18"/>
      <c r="E11" s="62"/>
    </row>
    <row r="12" spans="1:5" ht="31.5" customHeight="1">
      <c r="A12" s="11" t="s">
        <v>6</v>
      </c>
      <c r="B12" s="12" t="s">
        <v>31</v>
      </c>
      <c r="C12" s="32">
        <v>10</v>
      </c>
      <c r="D12" s="33"/>
      <c r="E12" s="15"/>
    </row>
    <row r="13" spans="1:5" ht="31.5" customHeight="1">
      <c r="A13" s="11" t="s">
        <v>8</v>
      </c>
      <c r="B13" s="12" t="s">
        <v>32</v>
      </c>
      <c r="C13" s="32">
        <v>4</v>
      </c>
      <c r="D13" s="33"/>
      <c r="E13" s="15"/>
    </row>
    <row r="14" spans="1:5" ht="31.5" customHeight="1">
      <c r="A14" s="11" t="s">
        <v>9</v>
      </c>
      <c r="B14" s="12" t="s">
        <v>33</v>
      </c>
      <c r="C14" s="32">
        <v>6</v>
      </c>
      <c r="D14" s="33"/>
      <c r="E14" s="15"/>
    </row>
    <row r="15" spans="1:5" ht="31.5" customHeight="1">
      <c r="A15" s="11" t="s">
        <v>11</v>
      </c>
      <c r="B15" s="12" t="s">
        <v>34</v>
      </c>
      <c r="C15" s="32">
        <v>8</v>
      </c>
      <c r="D15" s="34"/>
      <c r="E15" s="15">
        <f>C15*D15</f>
        <v>0</v>
      </c>
    </row>
    <row r="16" spans="1:5" ht="30">
      <c r="A16" s="6" t="s">
        <v>35</v>
      </c>
      <c r="B16" s="7" t="s">
        <v>36</v>
      </c>
      <c r="C16" s="8">
        <v>6</v>
      </c>
      <c r="D16" s="33"/>
      <c r="E16" s="10"/>
    </row>
    <row r="17" spans="1:5" s="25" customFormat="1" ht="30" customHeight="1">
      <c r="A17" s="53" t="s">
        <v>16</v>
      </c>
      <c r="B17" s="54"/>
      <c r="C17" s="54"/>
      <c r="D17" s="55"/>
      <c r="E17" s="24">
        <f>E3+E4+E7+E12+E13+E14+E15+E16</f>
        <v>0</v>
      </c>
    </row>
  </sheetData>
  <sheetProtection/>
  <mergeCells count="4">
    <mergeCell ref="A17:D17"/>
    <mergeCell ref="A2:B2"/>
    <mergeCell ref="E4:E6"/>
    <mergeCell ref="E7:E1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1">
      <selection activeCell="A1" sqref="A1:E16384"/>
    </sheetView>
  </sheetViews>
  <sheetFormatPr defaultColWidth="9.140625" defaultRowHeight="15"/>
  <cols>
    <col min="1" max="1" width="4.7109375" style="2" customWidth="1"/>
    <col min="2" max="2" width="48.7109375" style="2" customWidth="1"/>
    <col min="3" max="3" width="8.7109375" style="3" customWidth="1"/>
    <col min="4" max="5" width="8.7109375" style="2" customWidth="1"/>
    <col min="6" max="16384" width="9.140625" style="2" customWidth="1"/>
  </cols>
  <sheetData>
    <row r="1" ht="31.5" customHeight="1">
      <c r="A1" s="1" t="s">
        <v>88</v>
      </c>
    </row>
    <row r="2" spans="1:5" ht="30">
      <c r="A2" s="58" t="s">
        <v>1</v>
      </c>
      <c r="B2" s="59"/>
      <c r="C2" s="5" t="s">
        <v>13</v>
      </c>
      <c r="D2" s="5" t="s">
        <v>14</v>
      </c>
      <c r="E2" s="5" t="s">
        <v>15</v>
      </c>
    </row>
    <row r="3" spans="1:5" ht="15" customHeight="1">
      <c r="A3" s="11" t="s">
        <v>0</v>
      </c>
      <c r="B3" s="20" t="s">
        <v>37</v>
      </c>
      <c r="C3" s="13"/>
      <c r="D3" s="14"/>
      <c r="E3" s="60">
        <f>D4*C4+D5*C5+D6*C6+D7*C7+D8*C8+D9*C9+D10*C10</f>
        <v>0</v>
      </c>
    </row>
    <row r="4" spans="1:5" ht="15" customHeight="1">
      <c r="A4" s="16"/>
      <c r="B4" s="17" t="s">
        <v>38</v>
      </c>
      <c r="C4" s="16">
        <v>8</v>
      </c>
      <c r="D4" s="16"/>
      <c r="E4" s="61"/>
    </row>
    <row r="5" spans="1:5" ht="15" customHeight="1">
      <c r="A5" s="16"/>
      <c r="B5" s="17" t="s">
        <v>39</v>
      </c>
      <c r="C5" s="16">
        <v>10</v>
      </c>
      <c r="D5" s="16"/>
      <c r="E5" s="61"/>
    </row>
    <row r="6" spans="1:5" ht="15" customHeight="1">
      <c r="A6" s="16"/>
      <c r="B6" s="17" t="s">
        <v>40</v>
      </c>
      <c r="C6" s="16">
        <v>15</v>
      </c>
      <c r="D6" s="16"/>
      <c r="E6" s="61"/>
    </row>
    <row r="7" spans="1:5" ht="15" customHeight="1">
      <c r="A7" s="16"/>
      <c r="B7" s="17" t="s">
        <v>89</v>
      </c>
      <c r="C7" s="16">
        <v>6</v>
      </c>
      <c r="D7" s="16"/>
      <c r="E7" s="61"/>
    </row>
    <row r="8" spans="1:5" ht="15" customHeight="1">
      <c r="A8" s="16"/>
      <c r="B8" s="17" t="s">
        <v>90</v>
      </c>
      <c r="C8" s="16">
        <v>8</v>
      </c>
      <c r="D8" s="16"/>
      <c r="E8" s="61"/>
    </row>
    <row r="9" spans="1:5" ht="15" customHeight="1">
      <c r="A9" s="16"/>
      <c r="B9" s="17" t="s">
        <v>41</v>
      </c>
      <c r="C9" s="16">
        <v>4</v>
      </c>
      <c r="D9" s="16"/>
      <c r="E9" s="61"/>
    </row>
    <row r="10" spans="1:5" ht="15" customHeight="1">
      <c r="A10" s="18"/>
      <c r="B10" s="19" t="s">
        <v>91</v>
      </c>
      <c r="C10" s="18">
        <v>6</v>
      </c>
      <c r="D10" s="18"/>
      <c r="E10" s="62"/>
    </row>
    <row r="11" spans="1:5" ht="15" customHeight="1">
      <c r="A11" s="71" t="s">
        <v>2</v>
      </c>
      <c r="B11" s="12" t="s">
        <v>92</v>
      </c>
      <c r="C11" s="46"/>
      <c r="D11" s="13"/>
      <c r="E11" s="60">
        <f>D12*C12+D13*C13</f>
        <v>0</v>
      </c>
    </row>
    <row r="12" spans="1:5" ht="15" customHeight="1">
      <c r="A12" s="72"/>
      <c r="B12" s="28" t="s">
        <v>94</v>
      </c>
      <c r="C12" s="48">
        <v>8</v>
      </c>
      <c r="D12" s="40"/>
      <c r="E12" s="61"/>
    </row>
    <row r="13" spans="1:5" ht="15" customHeight="1">
      <c r="A13" s="73"/>
      <c r="B13" s="47" t="s">
        <v>95</v>
      </c>
      <c r="C13" s="49">
        <v>5</v>
      </c>
      <c r="D13" s="50"/>
      <c r="E13" s="62"/>
    </row>
    <row r="14" spans="1:5" ht="15" customHeight="1">
      <c r="A14" s="71" t="s">
        <v>4</v>
      </c>
      <c r="B14" s="12" t="s">
        <v>93</v>
      </c>
      <c r="C14" s="46"/>
      <c r="D14" s="13"/>
      <c r="E14" s="60">
        <f>D15*C15+D16*C16</f>
        <v>0</v>
      </c>
    </row>
    <row r="15" spans="1:5" ht="15" customHeight="1">
      <c r="A15" s="72"/>
      <c r="B15" s="28" t="s">
        <v>96</v>
      </c>
      <c r="C15" s="48">
        <v>5</v>
      </c>
      <c r="D15" s="40"/>
      <c r="E15" s="61"/>
    </row>
    <row r="16" spans="1:5" ht="15" customHeight="1">
      <c r="A16" s="73"/>
      <c r="B16" s="47" t="s">
        <v>97</v>
      </c>
      <c r="C16" s="49">
        <v>3</v>
      </c>
      <c r="D16" s="50"/>
      <c r="E16" s="62"/>
    </row>
    <row r="17" spans="1:5" ht="31.5" customHeight="1">
      <c r="A17" s="11" t="s">
        <v>6</v>
      </c>
      <c r="B17" s="12" t="s">
        <v>98</v>
      </c>
      <c r="C17" s="32">
        <v>5</v>
      </c>
      <c r="D17" s="31"/>
      <c r="E17" s="15">
        <f>D17*C17</f>
        <v>0</v>
      </c>
    </row>
    <row r="18" spans="1:5" ht="15">
      <c r="A18" s="11" t="s">
        <v>8</v>
      </c>
      <c r="B18" s="12" t="s">
        <v>42</v>
      </c>
      <c r="C18" s="13"/>
      <c r="D18" s="13"/>
      <c r="E18" s="60">
        <f>D19*C19+D20*C20+D21*C21</f>
        <v>0</v>
      </c>
    </row>
    <row r="19" spans="1:5" ht="15">
      <c r="A19" s="16"/>
      <c r="B19" s="17" t="s">
        <v>99</v>
      </c>
      <c r="C19" s="16">
        <v>8</v>
      </c>
      <c r="D19" s="16"/>
      <c r="E19" s="61"/>
    </row>
    <row r="20" spans="1:5" ht="15">
      <c r="A20" s="16"/>
      <c r="B20" s="17" t="s">
        <v>100</v>
      </c>
      <c r="C20" s="16">
        <v>6</v>
      </c>
      <c r="D20" s="16"/>
      <c r="E20" s="61"/>
    </row>
    <row r="21" spans="1:5" ht="15">
      <c r="A21" s="18"/>
      <c r="B21" s="19" t="s">
        <v>101</v>
      </c>
      <c r="C21" s="18">
        <v>4</v>
      </c>
      <c r="D21" s="18"/>
      <c r="E21" s="62"/>
    </row>
    <row r="22" spans="1:5" ht="31.5" customHeight="1">
      <c r="A22" s="11" t="s">
        <v>9</v>
      </c>
      <c r="B22" s="12" t="s">
        <v>102</v>
      </c>
      <c r="C22" s="32">
        <v>10</v>
      </c>
      <c r="D22" s="31"/>
      <c r="E22" s="15">
        <f>D22*C22</f>
        <v>0</v>
      </c>
    </row>
    <row r="23" spans="1:5" ht="30" customHeight="1">
      <c r="A23" s="6" t="s">
        <v>11</v>
      </c>
      <c r="B23" s="7" t="s">
        <v>103</v>
      </c>
      <c r="C23" s="8">
        <v>2</v>
      </c>
      <c r="D23" s="31"/>
      <c r="E23" s="10">
        <f>C23*D23</f>
        <v>0</v>
      </c>
    </row>
    <row r="24" spans="1:5" s="25" customFormat="1" ht="30" customHeight="1">
      <c r="A24" s="53" t="s">
        <v>16</v>
      </c>
      <c r="B24" s="54"/>
      <c r="C24" s="54"/>
      <c r="D24" s="55"/>
      <c r="E24" s="24">
        <f>E3+E11+E14+E17+E18+E22+E23</f>
        <v>0</v>
      </c>
    </row>
  </sheetData>
  <sheetProtection/>
  <mergeCells count="8">
    <mergeCell ref="A2:B2"/>
    <mergeCell ref="E18:E21"/>
    <mergeCell ref="A24:D24"/>
    <mergeCell ref="E3:E10"/>
    <mergeCell ref="E11:E13"/>
    <mergeCell ref="A11:A13"/>
    <mergeCell ref="A14:A16"/>
    <mergeCell ref="E14:E1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ZMNE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Munk Sándor</dc:creator>
  <cp:keywords/>
  <dc:description/>
  <cp:lastModifiedBy>Nyári Éva</cp:lastModifiedBy>
  <cp:lastPrinted>2011-09-29T12:50:51Z</cp:lastPrinted>
  <dcterms:created xsi:type="dcterms:W3CDTF">2010-12-13T16:32:29Z</dcterms:created>
  <dcterms:modified xsi:type="dcterms:W3CDTF">2012-07-05T06:03:04Z</dcterms:modified>
  <cp:category/>
  <cp:version/>
  <cp:contentType/>
  <cp:contentStatus/>
</cp:coreProperties>
</file>